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01\staff$\zmills\Desktop\"/>
    </mc:Choice>
  </mc:AlternateContent>
  <xr:revisionPtr revIDLastSave="0" documentId="8_{A02EDFFE-9033-41AC-A4C1-63F22F211ED5}" xr6:coauthVersionLast="36" xr6:coauthVersionMax="36" xr10:uidLastSave="{00000000-0000-0000-0000-000000000000}"/>
  <bookViews>
    <workbookView xWindow="0" yWindow="0" windowWidth="23040" windowHeight="8940" firstSheet="1" activeTab="2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7" l="1"/>
  <c r="E14" i="7"/>
  <c r="D14" i="7"/>
  <c r="F6" i="7"/>
  <c r="E6" i="7"/>
  <c r="D6" i="7"/>
  <c r="F16" i="7" l="1"/>
  <c r="E16" i="7"/>
  <c r="D16" i="7"/>
  <c r="G14" i="7"/>
  <c r="G6" i="7"/>
  <c r="D13" i="1"/>
  <c r="D15" i="1" s="1"/>
  <c r="F13" i="1"/>
  <c r="F15" i="1" s="1"/>
  <c r="E13" i="1"/>
  <c r="F6" i="1"/>
  <c r="E6" i="1"/>
  <c r="D6" i="1"/>
  <c r="G16" i="7" l="1"/>
  <c r="E15" i="1"/>
  <c r="G6" i="1"/>
  <c r="G13" i="1"/>
  <c r="G15" i="1" l="1"/>
  <c r="G16" i="1" s="1"/>
</calcChain>
</file>

<file path=xl/sharedStrings.xml><?xml version="1.0" encoding="utf-8"?>
<sst xmlns="http://schemas.openxmlformats.org/spreadsheetml/2006/main" count="112" uniqueCount="67">
  <si>
    <t>Category</t>
  </si>
  <si>
    <t>Specific Area</t>
  </si>
  <si>
    <t>Example</t>
  </si>
  <si>
    <t>Autumn (£)</t>
  </si>
  <si>
    <t>Spring (£)</t>
  </si>
  <si>
    <t>Summer (£)</t>
  </si>
  <si>
    <t>CPD</t>
  </si>
  <si>
    <t>Overall Totals</t>
  </si>
  <si>
    <t>Total CPD Spend</t>
  </si>
  <si>
    <t>Total Internal Spend</t>
  </si>
  <si>
    <t>External coaching staff</t>
  </si>
  <si>
    <t>Total Funding Received</t>
  </si>
  <si>
    <t>Swim England course for staff</t>
  </si>
  <si>
    <t>PE equipment: balls, nets, bibs</t>
  </si>
  <si>
    <t>afPE, YST, School Sport Partnership</t>
  </si>
  <si>
    <t>Competitions organised by SGO</t>
  </si>
  <si>
    <t>Festivals, workshops, or CPD by SGO</t>
  </si>
  <si>
    <t>Hired coaches for specific sports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</si>
  <si>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</si>
  <si>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</si>
  <si>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</si>
  <si>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</si>
  <si>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</si>
  <si>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</si>
  <si>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</si>
  <si>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</si>
  <si>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</si>
  <si>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</si>
  <si>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</si>
  <si>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</si>
  <si>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</si>
  <si>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</si>
  <si>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</si>
  <si>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</si>
  <si>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</si>
  <si>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</si>
  <si>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</si>
  <si>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</si>
  <si>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</si>
  <si>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</si>
  <si>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</si>
  <si>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</si>
  <si>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</si>
  <si>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</si>
  <si>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</si>
  <si>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</si>
  <si>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</si>
  <si>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</si>
  <si>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</si>
  <si>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</si>
  <si>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 xml:space="preserve">The below PE and sport premium spending tracker is blank to insert relevant information : </t>
  </si>
  <si>
    <t>Schools must fully allocate and spend PE and sport premium funding within the 2025/26 academic year.</t>
  </si>
  <si>
    <t>https://www.gov.uk/government/publications/pe-and-sport-premium-conditions-of-grant-2025-to-2026</t>
  </si>
  <si>
    <t>Other CPD</t>
  </si>
  <si>
    <t>internal, external, online and/or inter-school</t>
  </si>
  <si>
    <t>Equipment and resources</t>
  </si>
  <si>
    <t>Membership and subscription fees</t>
  </si>
  <si>
    <t>External school sports competitions</t>
  </si>
  <si>
    <t>Extra-curricular opportunities</t>
  </si>
  <si>
    <t>Activities organised by SGO network</t>
  </si>
  <si>
    <t>Other grant spend</t>
  </si>
  <si>
    <t>Total Other Grant Spend</t>
  </si>
  <si>
    <t>Other grant Spend</t>
  </si>
  <si>
    <t>wider range of activites, increasing participation</t>
  </si>
  <si>
    <t>Hired coaches for specific activities</t>
  </si>
  <si>
    <t>Top-up swimming</t>
  </si>
  <si>
    <t>Additional lessons above our school offer of two terms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</si>
</sst>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0"/>
  <sheetViews>
    <sheetView topLeftCell="A7" workbookViewId="0">
      <selection activeCell="P8" sqref="P8"/>
    </sheetView>
  </sheetViews>
  <sheetFormatPr defaultRowHeight="14.4" x14ac:dyDescent="0.3"/>
  <cols>
    <col min="1" max="1" width="4" customWidth="1"/>
    <col min="2" max="2" width="6.44140625" customWidth="1"/>
    <col min="18" max="18" width="31.44140625" customWidth="1"/>
    <col min="21" max="21" width="4" customWidth="1"/>
  </cols>
  <sheetData>
    <row r="1" spans="1:21" ht="6.6" customHeight="1" x14ac:dyDescent="0.3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ht="24.6" x14ac:dyDescent="0.4">
      <c r="A2" s="23"/>
      <c r="B2" s="12"/>
      <c r="C2" s="21" t="s">
        <v>31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U2" s="23"/>
    </row>
    <row r="3" spans="1:21" ht="7.5" customHeight="1" x14ac:dyDescent="0.3">
      <c r="A3" s="24"/>
      <c r="B3" s="12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U3" s="24"/>
    </row>
    <row r="4" spans="1:21" ht="15.6" x14ac:dyDescent="0.3">
      <c r="A4" s="23"/>
      <c r="B4" s="16" t="s">
        <v>32</v>
      </c>
      <c r="C4" s="30" t="s">
        <v>22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U4" s="23"/>
    </row>
    <row r="5" spans="1:21" ht="15.6" x14ac:dyDescent="0.3">
      <c r="A5" s="23"/>
      <c r="B5" s="16" t="s">
        <v>32</v>
      </c>
      <c r="C5" s="15" t="s">
        <v>36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U5" s="23"/>
    </row>
    <row r="6" spans="1:21" ht="6" customHeight="1" x14ac:dyDescent="0.3">
      <c r="A6" s="23"/>
      <c r="B6" s="12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U6" s="23"/>
    </row>
    <row r="7" spans="1:21" ht="9.6" customHeight="1" x14ac:dyDescent="0.3">
      <c r="A7" s="23"/>
      <c r="B7" s="1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U7" s="23"/>
    </row>
    <row r="8" spans="1:21" ht="15.6" x14ac:dyDescent="0.3">
      <c r="A8" s="26"/>
      <c r="B8" s="17" t="s">
        <v>29</v>
      </c>
      <c r="C8" s="12"/>
      <c r="D8" s="18"/>
      <c r="E8" s="18"/>
      <c r="F8" s="18"/>
      <c r="G8" s="18"/>
      <c r="H8" s="18"/>
      <c r="I8" s="18"/>
      <c r="J8" s="15"/>
      <c r="K8" s="15"/>
      <c r="L8" s="15"/>
      <c r="M8" s="15"/>
      <c r="N8" s="15"/>
      <c r="O8" s="15"/>
      <c r="P8" s="15"/>
      <c r="Q8" s="15"/>
      <c r="R8" s="15"/>
      <c r="U8" s="26"/>
    </row>
    <row r="9" spans="1:21" ht="15.6" x14ac:dyDescent="0.3">
      <c r="A9" s="22"/>
      <c r="B9" s="16" t="s">
        <v>32</v>
      </c>
      <c r="C9" s="19" t="s">
        <v>33</v>
      </c>
      <c r="D9" s="18"/>
      <c r="E9" s="18"/>
      <c r="F9" s="18"/>
      <c r="G9" s="18"/>
      <c r="H9" s="18"/>
      <c r="I9" s="18"/>
      <c r="J9" s="15"/>
      <c r="K9" s="15"/>
      <c r="L9" s="15"/>
      <c r="M9" s="15"/>
      <c r="N9" s="15"/>
      <c r="O9" s="15"/>
      <c r="P9" s="15"/>
      <c r="Q9" s="15"/>
      <c r="R9" s="15"/>
      <c r="U9" s="22"/>
    </row>
    <row r="10" spans="1:21" ht="15.6" x14ac:dyDescent="0.3">
      <c r="A10" s="22"/>
      <c r="B10" s="16" t="s">
        <v>32</v>
      </c>
      <c r="C10" s="19" t="s">
        <v>25</v>
      </c>
      <c r="D10" s="18"/>
      <c r="E10" s="18"/>
      <c r="F10" s="15"/>
      <c r="G10" s="18"/>
      <c r="H10" s="18"/>
      <c r="I10" s="18"/>
      <c r="J10" s="15"/>
      <c r="K10" s="15"/>
      <c r="L10" s="15"/>
      <c r="M10" s="15"/>
      <c r="N10" s="15"/>
      <c r="O10" s="15"/>
      <c r="P10" s="15"/>
      <c r="Q10" s="15"/>
      <c r="R10" s="15"/>
      <c r="U10" s="22"/>
    </row>
    <row r="11" spans="1:21" ht="15.6" x14ac:dyDescent="0.3">
      <c r="A11" s="22"/>
      <c r="B11" s="16" t="s">
        <v>32</v>
      </c>
      <c r="C11" s="15" t="s">
        <v>48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U11" s="22"/>
    </row>
    <row r="12" spans="1:21" ht="15.6" x14ac:dyDescent="0.3">
      <c r="A12" s="22"/>
      <c r="B12" s="16" t="s">
        <v>32</v>
      </c>
      <c r="C12" s="15" t="s">
        <v>51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U12" s="22"/>
    </row>
    <row r="13" spans="1:21" ht="15.6" x14ac:dyDescent="0.3">
      <c r="A13" s="22"/>
      <c r="B13" s="16" t="s">
        <v>32</v>
      </c>
      <c r="C13" s="15" t="s">
        <v>47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U13" s="22"/>
    </row>
    <row r="14" spans="1:21" ht="15.6" x14ac:dyDescent="0.3">
      <c r="A14" s="22"/>
      <c r="B14" s="16"/>
      <c r="C14" s="15" t="s">
        <v>35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U14" s="22"/>
    </row>
    <row r="15" spans="1:21" ht="9" customHeight="1" x14ac:dyDescent="0.3">
      <c r="A15" s="23"/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U15" s="23"/>
    </row>
    <row r="16" spans="1:21" ht="15.6" x14ac:dyDescent="0.3">
      <c r="A16" s="24"/>
      <c r="B16" s="20" t="s">
        <v>23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U16" s="24"/>
    </row>
    <row r="17" spans="1:21" ht="15.6" x14ac:dyDescent="0.3">
      <c r="A17" s="23"/>
      <c r="B17" s="16" t="s">
        <v>32</v>
      </c>
      <c r="C17" s="12" t="s">
        <v>24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U17" s="23"/>
    </row>
    <row r="18" spans="1:21" ht="15.6" x14ac:dyDescent="0.3">
      <c r="A18" s="23"/>
      <c r="B18" s="16" t="s">
        <v>32</v>
      </c>
      <c r="C18" s="12" t="s">
        <v>49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U18" s="23"/>
    </row>
    <row r="19" spans="1:21" ht="15.6" x14ac:dyDescent="0.3">
      <c r="A19" s="23"/>
      <c r="B19" s="16" t="s">
        <v>32</v>
      </c>
      <c r="C19" s="12" t="s">
        <v>21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U19" s="23"/>
    </row>
    <row r="20" spans="1:21" ht="15.6" x14ac:dyDescent="0.3">
      <c r="A20" s="25"/>
      <c r="B20" s="16" t="s">
        <v>32</v>
      </c>
      <c r="C20" s="15" t="s">
        <v>30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U20" s="25"/>
    </row>
    <row r="21" spans="1:21" ht="15.6" x14ac:dyDescent="0.3">
      <c r="A21" s="23"/>
      <c r="B21" s="16" t="s">
        <v>32</v>
      </c>
      <c r="C21" s="15" t="s">
        <v>34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U21" s="23"/>
    </row>
    <row r="22" spans="1:21" ht="11.1" customHeight="1" x14ac:dyDescent="0.3">
      <c r="A22" s="2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3"/>
    </row>
    <row r="23" spans="1:21" ht="15.6" x14ac:dyDescent="0.3">
      <c r="A23" s="23"/>
      <c r="B23" s="14" t="s">
        <v>42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U23" s="23"/>
    </row>
    <row r="24" spans="1:21" ht="15.6" x14ac:dyDescent="0.3">
      <c r="A24" s="26"/>
      <c r="B24" s="16" t="s">
        <v>32</v>
      </c>
      <c r="C24" s="12" t="s">
        <v>41</v>
      </c>
      <c r="D24" s="12"/>
      <c r="E24" s="12"/>
      <c r="F24" s="12"/>
      <c r="G24" s="12"/>
      <c r="H24" s="12"/>
      <c r="I24" s="12"/>
      <c r="J24" s="33" t="s">
        <v>40</v>
      </c>
      <c r="K24" s="33"/>
      <c r="L24" s="33"/>
      <c r="M24" s="33"/>
      <c r="N24" s="33"/>
      <c r="O24" s="33"/>
      <c r="P24" s="33"/>
      <c r="Q24" s="33"/>
      <c r="R24" s="33"/>
      <c r="U24" s="26"/>
    </row>
    <row r="25" spans="1:21" ht="15.6" x14ac:dyDescent="0.3">
      <c r="A25" s="22"/>
      <c r="B25" s="16" t="s">
        <v>32</v>
      </c>
      <c r="C25" s="12" t="s">
        <v>39</v>
      </c>
      <c r="D25" s="12"/>
      <c r="E25" s="12"/>
      <c r="F25" s="12"/>
      <c r="G25" s="12"/>
      <c r="H25" s="12"/>
      <c r="I25" s="12"/>
      <c r="J25" s="33" t="s">
        <v>52</v>
      </c>
      <c r="K25" s="33"/>
      <c r="L25" s="33"/>
      <c r="M25" s="33"/>
      <c r="N25" s="33"/>
      <c r="O25" s="33"/>
      <c r="P25" s="33"/>
      <c r="Q25" s="33"/>
      <c r="R25" s="33"/>
      <c r="U25" s="22"/>
    </row>
    <row r="26" spans="1:21" ht="15.6" x14ac:dyDescent="0.3">
      <c r="A26" s="22"/>
      <c r="B26" s="16" t="s">
        <v>32</v>
      </c>
      <c r="C26" s="13" t="s">
        <v>38</v>
      </c>
      <c r="D26" s="12"/>
      <c r="E26" s="12"/>
      <c r="F26" s="12"/>
      <c r="G26" s="12"/>
      <c r="H26" s="12"/>
      <c r="I26" s="12"/>
      <c r="J26" s="32" t="s">
        <v>37</v>
      </c>
      <c r="K26" s="32"/>
      <c r="L26" s="32"/>
      <c r="M26" s="32"/>
      <c r="N26" s="32"/>
      <c r="O26" s="32"/>
      <c r="P26" s="32"/>
      <c r="Q26" s="32"/>
      <c r="R26" s="32"/>
      <c r="U26" s="22"/>
    </row>
    <row r="27" spans="1:21" ht="15.6" x14ac:dyDescent="0.3">
      <c r="A27" s="22"/>
      <c r="B27" s="16" t="s">
        <v>32</v>
      </c>
      <c r="C27" s="12" t="s">
        <v>43</v>
      </c>
      <c r="D27" s="12"/>
      <c r="E27" s="12"/>
      <c r="F27" s="12"/>
      <c r="G27" s="12"/>
      <c r="H27" s="12"/>
      <c r="I27" s="12"/>
      <c r="J27" s="31" t="s">
        <v>45</v>
      </c>
      <c r="K27" s="31"/>
      <c r="L27" s="31"/>
      <c r="M27" s="31"/>
      <c r="N27" s="31"/>
      <c r="O27" s="31"/>
      <c r="P27" s="31"/>
      <c r="Q27" s="31"/>
      <c r="R27" s="31"/>
      <c r="U27" s="22"/>
    </row>
    <row r="28" spans="1:21" ht="15.6" x14ac:dyDescent="0.3">
      <c r="A28" s="22"/>
      <c r="B28" s="16" t="s">
        <v>32</v>
      </c>
      <c r="C28" s="12" t="s">
        <v>44</v>
      </c>
      <c r="D28" s="12"/>
      <c r="E28" s="12"/>
      <c r="F28" s="12"/>
      <c r="G28" s="12"/>
      <c r="H28" s="12"/>
      <c r="I28" s="12"/>
      <c r="J28" s="31" t="s">
        <v>46</v>
      </c>
      <c r="K28" s="31"/>
      <c r="L28" s="31"/>
      <c r="M28" s="31"/>
      <c r="N28" s="31"/>
      <c r="O28" s="31"/>
      <c r="P28" s="31"/>
      <c r="Q28" s="31"/>
      <c r="R28" s="31"/>
      <c r="U28" s="22"/>
    </row>
    <row r="29" spans="1:21" x14ac:dyDescent="0.3">
      <c r="A29" s="22"/>
      <c r="U29" s="22"/>
    </row>
    <row r="30" spans="1:21" x14ac:dyDescent="0.3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</sheetData>
  <mergeCells count="6">
    <mergeCell ref="C4:R4"/>
    <mergeCell ref="J28:R28"/>
    <mergeCell ref="J27:R27"/>
    <mergeCell ref="J26:R26"/>
    <mergeCell ref="J25:R25"/>
    <mergeCell ref="J24:R24"/>
  </mergeCells>
  <hyperlinks>
    <hyperlink ref="J24" r:id="rId1" display="https://www.gov.uk/guidance/pe-and-sport-premium-for-primary-schools" xr:uid="{5A1EB701-75DA-4A4C-ADB6-2766D16A3CE4}"/>
    <hyperlink ref="J25" r:id="rId2" xr:uid="{2F6853CB-0EF0-45B9-8A7F-8BCFF6C0A059}"/>
    <hyperlink ref="J26" r:id="rId3" display="https://www.gov.uk/guidance/complete-the-pe-and-sport-premium-expenditure-reporting-return?utm_source=chatgpt.com" xr:uid="{55FD7BB2-0A11-4369-8C58-C161F8666D36}"/>
    <hyperlink ref="J27" r:id="rId4" xr:uid="{6F878FDC-90DE-466D-8C52-F554B4BA39CF}"/>
    <hyperlink ref="J28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workbookViewId="0">
      <selection activeCell="C7" sqref="C7"/>
    </sheetView>
  </sheetViews>
  <sheetFormatPr defaultRowHeight="14.4" x14ac:dyDescent="0.3"/>
  <cols>
    <col min="1" max="1" width="17.33203125" bestFit="1" customWidth="1"/>
    <col min="2" max="2" width="38.33203125" bestFit="1" customWidth="1"/>
    <col min="3" max="3" width="46.44140625" bestFit="1" customWidth="1"/>
    <col min="4" max="4" width="15" customWidth="1"/>
    <col min="5" max="5" width="14.88671875" customWidth="1"/>
    <col min="6" max="6" width="15.88671875" customWidth="1"/>
    <col min="7" max="7" width="9.44140625" bestFit="1" customWidth="1"/>
  </cols>
  <sheetData>
    <row r="1" spans="1:7" ht="21" x14ac:dyDescent="0.3">
      <c r="A1" s="10" t="s">
        <v>28</v>
      </c>
    </row>
    <row r="3" spans="1:7" x14ac:dyDescent="0.3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8" t="s">
        <v>20</v>
      </c>
    </row>
    <row r="4" spans="1:7" ht="28.8" x14ac:dyDescent="0.3">
      <c r="A4" s="34" t="s">
        <v>6</v>
      </c>
      <c r="B4" s="9" t="s">
        <v>26</v>
      </c>
      <c r="C4" s="1" t="s">
        <v>12</v>
      </c>
      <c r="D4" s="1">
        <v>200</v>
      </c>
      <c r="E4" s="1">
        <v>200</v>
      </c>
      <c r="F4" s="1">
        <v>200</v>
      </c>
      <c r="G4" s="29"/>
    </row>
    <row r="5" spans="1:7" x14ac:dyDescent="0.3">
      <c r="A5" s="34"/>
      <c r="B5" s="1" t="s">
        <v>53</v>
      </c>
      <c r="C5" s="1" t="s">
        <v>54</v>
      </c>
      <c r="D5" s="1">
        <v>450</v>
      </c>
      <c r="E5" s="1">
        <v>900</v>
      </c>
      <c r="F5" s="1">
        <v>750</v>
      </c>
      <c r="G5" s="29"/>
    </row>
    <row r="6" spans="1:7" x14ac:dyDescent="0.3">
      <c r="A6" s="34"/>
      <c r="B6" s="7" t="s">
        <v>8</v>
      </c>
      <c r="C6" s="8"/>
      <c r="D6" s="8">
        <f>SUM(D4:D5)</f>
        <v>650</v>
      </c>
      <c r="E6" s="8">
        <f>SUM(E4:E5)</f>
        <v>1100</v>
      </c>
      <c r="F6" s="8">
        <f>SUM(F4:F5)</f>
        <v>950</v>
      </c>
      <c r="G6" s="8">
        <f>SUM(D6,E6,F6)</f>
        <v>2700</v>
      </c>
    </row>
    <row r="7" spans="1:7" x14ac:dyDescent="0.3">
      <c r="A7" s="34" t="s">
        <v>62</v>
      </c>
      <c r="B7" s="1" t="s">
        <v>58</v>
      </c>
      <c r="C7" s="1" t="s">
        <v>63</v>
      </c>
      <c r="D7" s="1">
        <v>500</v>
      </c>
      <c r="E7" s="1">
        <v>550</v>
      </c>
      <c r="F7" s="1">
        <v>500</v>
      </c>
      <c r="G7" s="29"/>
    </row>
    <row r="8" spans="1:7" x14ac:dyDescent="0.3">
      <c r="A8" s="34"/>
      <c r="B8" s="1" t="s">
        <v>55</v>
      </c>
      <c r="C8" s="1" t="s">
        <v>13</v>
      </c>
      <c r="D8" s="1">
        <v>500</v>
      </c>
      <c r="E8" s="1">
        <v>500</v>
      </c>
      <c r="F8" s="1">
        <v>500</v>
      </c>
      <c r="G8" s="29"/>
    </row>
    <row r="9" spans="1:7" x14ac:dyDescent="0.3">
      <c r="A9" s="34"/>
      <c r="B9" s="1" t="s">
        <v>56</v>
      </c>
      <c r="C9" s="1" t="s">
        <v>14</v>
      </c>
      <c r="D9" s="1">
        <v>2000</v>
      </c>
      <c r="E9" s="1">
        <v>300</v>
      </c>
      <c r="F9" s="1">
        <v>300</v>
      </c>
      <c r="G9" s="29"/>
    </row>
    <row r="10" spans="1:7" x14ac:dyDescent="0.3">
      <c r="A10" s="34"/>
      <c r="B10" s="1" t="s">
        <v>59</v>
      </c>
      <c r="C10" s="1" t="s">
        <v>16</v>
      </c>
      <c r="D10" s="1">
        <v>100</v>
      </c>
      <c r="E10" s="1">
        <v>400</v>
      </c>
      <c r="F10" s="1">
        <v>200</v>
      </c>
      <c r="G10" s="29"/>
    </row>
    <row r="11" spans="1:7" x14ac:dyDescent="0.3">
      <c r="A11" s="34"/>
      <c r="B11" s="1" t="s">
        <v>57</v>
      </c>
      <c r="C11" s="1" t="s">
        <v>15</v>
      </c>
      <c r="D11" s="1">
        <v>500</v>
      </c>
      <c r="E11" s="1">
        <v>200</v>
      </c>
      <c r="F11" s="1">
        <v>500</v>
      </c>
      <c r="G11" s="29"/>
    </row>
    <row r="12" spans="1:7" x14ac:dyDescent="0.3">
      <c r="A12" s="34"/>
      <c r="B12" s="1" t="s">
        <v>10</v>
      </c>
      <c r="C12" s="1" t="s">
        <v>64</v>
      </c>
      <c r="D12" s="1">
        <v>600</v>
      </c>
      <c r="E12" s="1">
        <v>600</v>
      </c>
      <c r="F12" s="1">
        <v>600</v>
      </c>
      <c r="G12" s="29"/>
    </row>
    <row r="13" spans="1:7" x14ac:dyDescent="0.3">
      <c r="A13" s="34"/>
      <c r="B13" s="7" t="s">
        <v>9</v>
      </c>
      <c r="C13" s="8"/>
      <c r="D13" s="8">
        <f>SUM(D7:D12)</f>
        <v>4200</v>
      </c>
      <c r="E13" s="8">
        <f>SUM(E7:E12)</f>
        <v>2550</v>
      </c>
      <c r="F13" s="8">
        <f>SUM(F7:F12)</f>
        <v>2600</v>
      </c>
      <c r="G13" s="8">
        <f>SUM(D13,E13,F13)</f>
        <v>9350</v>
      </c>
    </row>
    <row r="14" spans="1:7" x14ac:dyDescent="0.3">
      <c r="A14" s="35" t="s">
        <v>7</v>
      </c>
      <c r="B14" s="2" t="s">
        <v>11</v>
      </c>
      <c r="C14" s="1" t="s">
        <v>18</v>
      </c>
      <c r="D14" s="1"/>
      <c r="E14" s="1"/>
      <c r="F14" s="1"/>
      <c r="G14" s="3">
        <v>18000</v>
      </c>
    </row>
    <row r="15" spans="1:7" x14ac:dyDescent="0.3">
      <c r="A15" s="36"/>
      <c r="B15" s="7" t="s">
        <v>19</v>
      </c>
      <c r="C15" s="8"/>
      <c r="D15" s="8">
        <f>SUM(D6,D13)</f>
        <v>4850</v>
      </c>
      <c r="E15" s="8">
        <f>SUM(E6,E13)</f>
        <v>3650</v>
      </c>
      <c r="F15" s="8">
        <f>SUM(F6,F13)</f>
        <v>3550</v>
      </c>
      <c r="G15" s="8">
        <f>SUM(D15,E15,F15)</f>
        <v>12050</v>
      </c>
    </row>
    <row r="16" spans="1:7" x14ac:dyDescent="0.3">
      <c r="A16" s="37"/>
      <c r="B16" s="4" t="s">
        <v>27</v>
      </c>
      <c r="C16" s="5"/>
      <c r="D16" s="5"/>
      <c r="E16" s="5"/>
      <c r="F16" s="5"/>
      <c r="G16" s="6">
        <f>SUM(G14-G15)</f>
        <v>5950</v>
      </c>
    </row>
    <row r="17" spans="6:7" x14ac:dyDescent="0.3">
      <c r="F17" s="38"/>
      <c r="G17" s="39"/>
    </row>
  </sheetData>
  <mergeCells count="4">
    <mergeCell ref="A4:A6"/>
    <mergeCell ref="A7:A13"/>
    <mergeCell ref="A14:A16"/>
    <mergeCell ref="F17:G1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</sheetPr>
  <dimension ref="A1:G18"/>
  <sheetViews>
    <sheetView tabSelected="1" workbookViewId="0">
      <selection activeCell="F18" sqref="F18:G18"/>
    </sheetView>
  </sheetViews>
  <sheetFormatPr defaultRowHeight="14.4" x14ac:dyDescent="0.3"/>
  <cols>
    <col min="1" max="1" width="17.33203125" bestFit="1" customWidth="1"/>
    <col min="2" max="2" width="38.44140625" bestFit="1" customWidth="1"/>
    <col min="3" max="3" width="52.109375" customWidth="1"/>
    <col min="4" max="4" width="15" customWidth="1"/>
    <col min="5" max="5" width="14.88671875" customWidth="1"/>
    <col min="6" max="6" width="15.88671875" customWidth="1"/>
    <col min="7" max="7" width="9.44140625" bestFit="1" customWidth="1"/>
  </cols>
  <sheetData>
    <row r="1" spans="1:7" ht="21" x14ac:dyDescent="0.3">
      <c r="A1" s="11" t="s">
        <v>50</v>
      </c>
    </row>
    <row r="3" spans="1:7" x14ac:dyDescent="0.3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8" t="s">
        <v>20</v>
      </c>
    </row>
    <row r="4" spans="1:7" ht="28.8" x14ac:dyDescent="0.3">
      <c r="A4" s="34" t="s">
        <v>6</v>
      </c>
      <c r="B4" s="9" t="s">
        <v>26</v>
      </c>
      <c r="C4" s="1" t="s">
        <v>12</v>
      </c>
      <c r="D4" s="1">
        <v>0</v>
      </c>
      <c r="E4" s="1">
        <v>0</v>
      </c>
      <c r="F4" s="1">
        <v>0</v>
      </c>
      <c r="G4" s="40"/>
    </row>
    <row r="5" spans="1:7" x14ac:dyDescent="0.3">
      <c r="A5" s="34"/>
      <c r="B5" s="1" t="s">
        <v>53</v>
      </c>
      <c r="C5" s="1" t="s">
        <v>54</v>
      </c>
      <c r="D5" s="1">
        <v>2391.6999999999998</v>
      </c>
      <c r="E5" s="1">
        <v>0</v>
      </c>
      <c r="F5" s="1">
        <v>0</v>
      </c>
      <c r="G5" s="40"/>
    </row>
    <row r="6" spans="1:7" x14ac:dyDescent="0.3">
      <c r="A6" s="34"/>
      <c r="B6" s="7" t="s">
        <v>8</v>
      </c>
      <c r="C6" s="8"/>
      <c r="D6" s="8">
        <f>SUM(D4:D5)</f>
        <v>2391.6999999999998</v>
      </c>
      <c r="E6" s="8">
        <f>SUM(E4:E5)</f>
        <v>0</v>
      </c>
      <c r="F6" s="8">
        <f>SUM(F4:F5)</f>
        <v>0</v>
      </c>
      <c r="G6" s="8">
        <f>SUM(D6:F6)</f>
        <v>2391.6999999999998</v>
      </c>
    </row>
    <row r="7" spans="1:7" x14ac:dyDescent="0.3">
      <c r="A7" s="34" t="s">
        <v>60</v>
      </c>
      <c r="B7" s="1" t="s">
        <v>58</v>
      </c>
      <c r="C7" s="1" t="s">
        <v>63</v>
      </c>
      <c r="D7" s="1">
        <v>2239</v>
      </c>
      <c r="E7" s="1">
        <v>0</v>
      </c>
      <c r="F7" s="1">
        <v>0</v>
      </c>
      <c r="G7" s="41"/>
    </row>
    <row r="8" spans="1:7" x14ac:dyDescent="0.3">
      <c r="A8" s="34"/>
      <c r="B8" s="1" t="s">
        <v>55</v>
      </c>
      <c r="C8" s="1" t="s">
        <v>13</v>
      </c>
      <c r="D8" s="1">
        <v>4227.8999999999996</v>
      </c>
      <c r="E8" s="1">
        <v>0</v>
      </c>
      <c r="F8" s="1">
        <v>0</v>
      </c>
      <c r="G8" s="40"/>
    </row>
    <row r="9" spans="1:7" x14ac:dyDescent="0.3">
      <c r="A9" s="34"/>
      <c r="B9" s="1" t="s">
        <v>56</v>
      </c>
      <c r="C9" s="1" t="s">
        <v>14</v>
      </c>
      <c r="D9" s="1">
        <v>4046</v>
      </c>
      <c r="E9" s="1">
        <v>0</v>
      </c>
      <c r="F9" s="1">
        <v>0</v>
      </c>
      <c r="G9" s="40"/>
    </row>
    <row r="10" spans="1:7" x14ac:dyDescent="0.3">
      <c r="A10" s="34"/>
      <c r="B10" s="1" t="s">
        <v>59</v>
      </c>
      <c r="C10" s="1" t="s">
        <v>16</v>
      </c>
      <c r="D10" s="1">
        <v>2300</v>
      </c>
      <c r="E10" s="1">
        <v>0</v>
      </c>
      <c r="F10" s="1">
        <v>0</v>
      </c>
      <c r="G10" s="40"/>
    </row>
    <row r="11" spans="1:7" x14ac:dyDescent="0.3">
      <c r="A11" s="34"/>
      <c r="B11" s="1" t="s">
        <v>57</v>
      </c>
      <c r="C11" s="1" t="s">
        <v>15</v>
      </c>
      <c r="D11" s="1">
        <v>0</v>
      </c>
      <c r="E11" s="1">
        <v>0</v>
      </c>
      <c r="F11" s="1">
        <v>0</v>
      </c>
      <c r="G11" s="40"/>
    </row>
    <row r="12" spans="1:7" x14ac:dyDescent="0.3">
      <c r="A12" s="34"/>
      <c r="B12" s="1" t="s">
        <v>65</v>
      </c>
      <c r="C12" s="1" t="s">
        <v>66</v>
      </c>
      <c r="D12" s="1">
        <v>1087.5</v>
      </c>
      <c r="E12" s="1">
        <v>1087.5</v>
      </c>
      <c r="F12" s="1">
        <v>1087.5</v>
      </c>
      <c r="G12" s="40"/>
    </row>
    <row r="13" spans="1:7" x14ac:dyDescent="0.3">
      <c r="A13" s="34"/>
      <c r="B13" s="1" t="s">
        <v>10</v>
      </c>
      <c r="C13" s="1" t="s">
        <v>17</v>
      </c>
      <c r="D13" s="1">
        <v>139.33000000000001</v>
      </c>
      <c r="E13" s="1">
        <v>0</v>
      </c>
      <c r="F13" s="1">
        <v>0</v>
      </c>
      <c r="G13" s="40"/>
    </row>
    <row r="14" spans="1:7" x14ac:dyDescent="0.3">
      <c r="A14" s="34"/>
      <c r="B14" s="7" t="s">
        <v>61</v>
      </c>
      <c r="C14" s="8"/>
      <c r="D14" s="8">
        <f>SUM(D7:D13)</f>
        <v>14039.73</v>
      </c>
      <c r="E14" s="8">
        <f>SUM(E7:E13)</f>
        <v>1087.5</v>
      </c>
      <c r="F14" s="8">
        <f>SUM(F7:F13)</f>
        <v>1087.5</v>
      </c>
      <c r="G14" s="8">
        <f>SUM(D14:F14)</f>
        <v>16214.73</v>
      </c>
    </row>
    <row r="15" spans="1:7" x14ac:dyDescent="0.3">
      <c r="A15" s="35" t="s">
        <v>7</v>
      </c>
      <c r="B15" s="2" t="s">
        <v>11</v>
      </c>
      <c r="C15" s="1" t="s">
        <v>18</v>
      </c>
      <c r="D15" s="42">
        <v>17440</v>
      </c>
      <c r="E15" s="43"/>
      <c r="F15" s="43"/>
      <c r="G15" s="44"/>
    </row>
    <row r="16" spans="1:7" x14ac:dyDescent="0.3">
      <c r="A16" s="36"/>
      <c r="B16" s="7" t="s">
        <v>19</v>
      </c>
      <c r="C16" s="8"/>
      <c r="D16" s="8">
        <f>SUM(D6+D14)</f>
        <v>16431.43</v>
      </c>
      <c r="E16" s="8">
        <f>SUM(E6+E14)</f>
        <v>1087.5</v>
      </c>
      <c r="F16" s="8">
        <f>SUM(F6+F14)</f>
        <v>1087.5</v>
      </c>
      <c r="G16" s="8">
        <f>SUM(G6+G14)</f>
        <v>18606.43</v>
      </c>
    </row>
    <row r="17" spans="1:7" x14ac:dyDescent="0.3">
      <c r="A17" s="37"/>
      <c r="B17" s="4" t="s">
        <v>27</v>
      </c>
      <c r="C17" s="5"/>
      <c r="D17" s="5"/>
      <c r="E17" s="5"/>
      <c r="F17" s="5"/>
      <c r="G17" s="6">
        <v>0</v>
      </c>
    </row>
    <row r="18" spans="1:7" x14ac:dyDescent="0.3">
      <c r="F18" s="38"/>
      <c r="G18" s="39"/>
    </row>
  </sheetData>
  <mergeCells count="7">
    <mergeCell ref="A4:A6"/>
    <mergeCell ref="A7:A14"/>
    <mergeCell ref="A15:A17"/>
    <mergeCell ref="F18:G18"/>
    <mergeCell ref="G4:G5"/>
    <mergeCell ref="G7:G13"/>
    <mergeCell ref="D15:G15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C01479A55DB4AB31D736E765B2FF2" ma:contentTypeVersion="12" ma:contentTypeDescription="Create a new document." ma:contentTypeScope="" ma:versionID="c36ff1fdaee96d43c0d7d7994a245e32">
  <xsd:schema xmlns:xsd="http://www.w3.org/2001/XMLSchema" xmlns:xs="http://www.w3.org/2001/XMLSchema" xmlns:p="http://schemas.microsoft.com/office/2006/metadata/properties" xmlns:ns2="27d9075e-6bde-410f-97a8-5522e05edc86" xmlns:ns3="8b432da3-8afe-4474-8162-87b712f8d4cb" targetNamespace="http://schemas.microsoft.com/office/2006/metadata/properties" ma:root="true" ma:fieldsID="2a30da40fdfb2e7293adca961e0f9329" ns2:_="" ns3:_="">
    <xsd:import namespace="27d9075e-6bde-410f-97a8-5522e05edc86"/>
    <xsd:import namespace="8b432da3-8afe-4474-8162-87b712f8d4cb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9075e-6bde-410f-97a8-5522e05edc8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c07c698-60f5-424f-b9af-f4c59398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32da3-8afe-4474-8162-87b712f8d4c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bcebbe4-ce18-4633-934e-60773cd579b0}" ma:internalName="TaxCatchAll" ma:showField="CatchAllData" ma:web="8b432da3-8afe-4474-8162-87b712f8d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432da3-8afe-4474-8162-87b712f8d4cb" xsi:nil="true"/>
    <lcf76f155ced4ddcb4097134ff3c332f xmlns="27d9075e-6bde-410f-97a8-5522e05edc8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9E81D-B7B9-4541-8FF5-72E4B36C2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9075e-6bde-410f-97a8-5522e05edc86"/>
    <ds:schemaRef ds:uri="8b432da3-8afe-4474-8162-87b712f8d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81069A-470F-4981-9570-1A61C033EB4B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8b432da3-8afe-4474-8162-87b712f8d4cb"/>
    <ds:schemaRef ds:uri="27d9075e-6bde-410f-97a8-5522e05edc86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Z Mills</cp:lastModifiedBy>
  <cp:lastPrinted>2025-08-14T12:03:15Z</cp:lastPrinted>
  <dcterms:created xsi:type="dcterms:W3CDTF">2025-06-12T12:25:45Z</dcterms:created>
  <dcterms:modified xsi:type="dcterms:W3CDTF">2026-07-14T13:47:53Z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